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dhl-my.sharepoint.com/personal/emilie_johansen_dhl_com/Documents/Desktop/"/>
    </mc:Choice>
  </mc:AlternateContent>
  <xr:revisionPtr revIDLastSave="1" documentId="8_{B5AC74B3-C79E-4256-B083-E682800F5F65}" xr6:coauthVersionLast="47" xr6:coauthVersionMax="47" xr10:uidLastSave="{C2A976B4-E9D4-4FAD-9050-4005D10BFDBB}"/>
  <bookViews>
    <workbookView xWindow="-120" yWindow="-120" windowWidth="29040" windowHeight="17640" activeTab="1" xr2:uid="{3383D210-7600-41A4-833D-69E5E92D6BD4}"/>
  </bookViews>
  <sheets>
    <sheet name="Privat, spring hest" sheetId="1" r:id="rId1"/>
    <sheet name="Privat, spring pon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8" i="2"/>
  <c r="K9" i="2"/>
  <c r="K4" i="2"/>
  <c r="J3" i="2"/>
  <c r="I8" i="1"/>
  <c r="K25" i="1"/>
  <c r="I24" i="1"/>
  <c r="K24" i="1" s="1"/>
  <c r="K22" i="1"/>
  <c r="K19" i="1"/>
  <c r="K20" i="1"/>
  <c r="H21" i="1"/>
  <c r="K21" i="1"/>
  <c r="H16" i="1"/>
  <c r="K16" i="1" s="1"/>
  <c r="K17" i="1"/>
  <c r="K18" i="1"/>
  <c r="H15" i="1"/>
  <c r="K15" i="1"/>
  <c r="H14" i="1"/>
  <c r="K14" i="1" s="1"/>
  <c r="H12" i="1"/>
  <c r="I12" i="1"/>
  <c r="H13" i="1"/>
  <c r="K13" i="1" s="1"/>
  <c r="J11" i="1"/>
  <c r="K11" i="1"/>
  <c r="H10" i="1"/>
  <c r="I10" i="1"/>
  <c r="H8" i="1"/>
  <c r="E9" i="1"/>
  <c r="K9" i="1" s="1"/>
  <c r="D7" i="1"/>
  <c r="H7" i="1"/>
  <c r="H6" i="1"/>
  <c r="J6" i="1"/>
  <c r="J5" i="1"/>
  <c r="K5" i="1"/>
  <c r="I4" i="1"/>
  <c r="J4" i="1"/>
  <c r="I7" i="2"/>
  <c r="K7" i="2" s="1"/>
  <c r="I3" i="2"/>
  <c r="K3" i="2" s="1"/>
  <c r="D5" i="2"/>
  <c r="K5" i="2" s="1"/>
  <c r="C4" i="2"/>
  <c r="K12" i="1" l="1"/>
  <c r="K7" i="1"/>
  <c r="K8" i="1"/>
  <c r="K6" i="1"/>
  <c r="K10" i="1"/>
  <c r="K4" i="1"/>
</calcChain>
</file>

<file path=xl/sharedStrings.xml><?xml version="1.0" encoding="utf-8"?>
<sst xmlns="http://schemas.openxmlformats.org/spreadsheetml/2006/main" count="49" uniqueCount="43">
  <si>
    <t xml:space="preserve">Privat, spring hest </t>
  </si>
  <si>
    <t>Caroline Østergaard - Pernille</t>
  </si>
  <si>
    <t>Clara Gade - Frisco</t>
  </si>
  <si>
    <t>Isabella Blond - Catalina</t>
  </si>
  <si>
    <t>Rebecca Kogler - Emira C</t>
  </si>
  <si>
    <t>Victoria Kynding - Pacific</t>
  </si>
  <si>
    <t>Clara Mikkelsen - Cirkeline</t>
  </si>
  <si>
    <t>Julie Bisgaard - Lana Leth</t>
  </si>
  <si>
    <t>Victoria Greve - Action Light</t>
  </si>
  <si>
    <t>Frederick Ramtung - Lucky</t>
  </si>
  <si>
    <t>Charlotte Søndergaard - Avenue</t>
  </si>
  <si>
    <t xml:space="preserve">Privat, spring pony </t>
  </si>
  <si>
    <t>Øvrige</t>
  </si>
  <si>
    <t xml:space="preserve">Øvrige </t>
  </si>
  <si>
    <t>Placering</t>
  </si>
  <si>
    <t>Laura Bak Carlsen - Eleni Sagtitta</t>
  </si>
  <si>
    <t>Cecilie Thellessen - Klintdal's Balder</t>
  </si>
  <si>
    <t>Michelle Bertrand Jensen - Gaby Stengaard</t>
  </si>
  <si>
    <t>Laura Bak Carlsen - Nyskovens Silas af Skovsøgård</t>
  </si>
  <si>
    <t>Mette Westerberg - Lintrupgaards Monnlight</t>
  </si>
  <si>
    <t>Emilie Rosengren Johansen - Cirkeline</t>
  </si>
  <si>
    <t>Filippa Mørch Jancey - Hazel af Brunbjerg</t>
  </si>
  <si>
    <t>Mathilde Stender Roeder - Skavhøjs Alaska F</t>
  </si>
  <si>
    <t>Annika Friedrichsen - Kraglunds Diggimond</t>
  </si>
  <si>
    <t>Annika Friedrichsen - Galopy's Tyson</t>
  </si>
  <si>
    <t>Anne Christine Knudsen - Stradi Hit</t>
  </si>
  <si>
    <t>Luise Marie Bak - Nyskovens Silas af Skovsøgård</t>
  </si>
  <si>
    <t xml:space="preserve">Isabell Frandsen - Dayka De La Saule </t>
  </si>
  <si>
    <t xml:space="preserve">Ellen Schwaner - Kelstrupgaards Minnie </t>
  </si>
  <si>
    <t>Caroline Østergaard Nielsen- Celina Skelbæk</t>
  </si>
  <si>
    <t>Karla Svaabæk Mikkelsen - Póker</t>
  </si>
  <si>
    <t>Karla Svaabæk Mikkelsen - Junior de Treno</t>
  </si>
  <si>
    <t>Karla Svaabæk Mikkelsen - Jacky</t>
  </si>
  <si>
    <t>Niclas Elkjær-Pedersen - Ac Sia'an af Engvang</t>
  </si>
  <si>
    <t xml:space="preserve">11-12. februar </t>
  </si>
  <si>
    <t>11-12. februar</t>
  </si>
  <si>
    <t>22-23. april</t>
  </si>
  <si>
    <t>18. juni</t>
  </si>
  <si>
    <t>17. september</t>
  </si>
  <si>
    <t>29-30. april</t>
  </si>
  <si>
    <t xml:space="preserve">17. september </t>
  </si>
  <si>
    <t>21-22. oktober</t>
  </si>
  <si>
    <t>16-17.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</si>
</sst>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40B0-6E6D-428E-AF75-F70F104EB9B5}">
  <dimension ref="A1:K25"/>
  <sheetViews>
    <sheetView topLeftCell="A4" workbookViewId="0">
      <selection activeCell="B24" sqref="B24"/>
    </sheetView>
  </sheetViews>
  <sheetFormatPr defaultRowHeight="15" x14ac:dyDescent="0.25"/>
  <cols>
    <col min="2" max="2" width="41.5703125" bestFit="1" customWidth="1"/>
  </cols>
  <sheetData>
    <row r="1" spans="1:11" x14ac:dyDescent="0.25">
      <c r="B1" t="s">
        <v>0</v>
      </c>
    </row>
    <row r="3" spans="1:11" x14ac:dyDescent="0.25">
      <c r="A3" t="s">
        <v>14</v>
      </c>
      <c r="C3" s="1" t="s">
        <v>34</v>
      </c>
      <c r="D3" s="1" t="s">
        <v>36</v>
      </c>
      <c r="E3" s="1" t="s">
        <v>39</v>
      </c>
      <c r="F3" s="1" t="s">
        <v>37</v>
      </c>
      <c r="G3" s="1" t="s">
        <v>40</v>
      </c>
      <c r="H3" s="1" t="s">
        <v>41</v>
      </c>
      <c r="I3" s="1" t="s">
        <v>42</v>
      </c>
      <c r="J3" s="1" t="s">
        <v>13</v>
      </c>
    </row>
    <row r="4" spans="1:11" x14ac:dyDescent="0.25">
      <c r="A4" s="2">
        <v>1</v>
      </c>
      <c r="B4" s="2" t="s">
        <v>1</v>
      </c>
      <c r="C4" s="2">
        <v>3</v>
      </c>
      <c r="D4" s="2"/>
      <c r="E4" s="2">
        <v>4</v>
      </c>
      <c r="F4" s="2"/>
      <c r="G4" s="2">
        <v>3</v>
      </c>
      <c r="H4" s="2"/>
      <c r="I4" s="2">
        <f>8</f>
        <v>8</v>
      </c>
      <c r="J4" s="2">
        <f>8</f>
        <v>8</v>
      </c>
      <c r="K4" s="2">
        <f t="shared" ref="K4:K22" si="0">SUM(C4:J4)</f>
        <v>26</v>
      </c>
    </row>
    <row r="5" spans="1:11" x14ac:dyDescent="0.25">
      <c r="A5" s="2">
        <v>2</v>
      </c>
      <c r="B5" s="2" t="s">
        <v>15</v>
      </c>
      <c r="C5" s="2">
        <v>2</v>
      </c>
      <c r="D5" s="2"/>
      <c r="E5" s="2">
        <v>4</v>
      </c>
      <c r="F5" s="2">
        <v>2</v>
      </c>
      <c r="G5" s="2"/>
      <c r="H5" s="2"/>
      <c r="I5" s="2"/>
      <c r="J5" s="2">
        <f>6+6+4</f>
        <v>16</v>
      </c>
      <c r="K5" s="2">
        <f t="shared" si="0"/>
        <v>24</v>
      </c>
    </row>
    <row r="6" spans="1:11" x14ac:dyDescent="0.25">
      <c r="A6" s="2">
        <v>3</v>
      </c>
      <c r="B6" s="2" t="s">
        <v>16</v>
      </c>
      <c r="C6" s="2">
        <v>3</v>
      </c>
      <c r="D6" s="2"/>
      <c r="E6" s="2">
        <v>3</v>
      </c>
      <c r="F6" s="2"/>
      <c r="G6" s="2"/>
      <c r="H6" s="2">
        <f>8+1</f>
        <v>9</v>
      </c>
      <c r="I6" s="2"/>
      <c r="J6" s="2">
        <f>8</f>
        <v>8</v>
      </c>
      <c r="K6" s="2">
        <f t="shared" si="0"/>
        <v>23</v>
      </c>
    </row>
    <row r="7" spans="1:11" x14ac:dyDescent="0.25">
      <c r="A7" s="2">
        <v>4</v>
      </c>
      <c r="B7" s="2" t="s">
        <v>2</v>
      </c>
      <c r="C7" s="2">
        <v>4</v>
      </c>
      <c r="D7" s="2">
        <f>4+2</f>
        <v>6</v>
      </c>
      <c r="E7" s="2"/>
      <c r="F7" s="2">
        <v>6</v>
      </c>
      <c r="G7" s="2"/>
      <c r="H7" s="2">
        <f>4+1</f>
        <v>5</v>
      </c>
      <c r="I7" s="2"/>
      <c r="J7" s="2"/>
      <c r="K7" s="2">
        <f t="shared" si="0"/>
        <v>21</v>
      </c>
    </row>
    <row r="8" spans="1:11" x14ac:dyDescent="0.25">
      <c r="A8" s="2">
        <v>5</v>
      </c>
      <c r="B8" s="2" t="s">
        <v>17</v>
      </c>
      <c r="C8" s="2">
        <v>2</v>
      </c>
      <c r="D8" s="2"/>
      <c r="E8" s="2"/>
      <c r="F8" s="2">
        <v>3</v>
      </c>
      <c r="G8" s="2">
        <v>3</v>
      </c>
      <c r="H8" s="2">
        <f>2+1</f>
        <v>3</v>
      </c>
      <c r="I8" s="2">
        <f>4+2</f>
        <v>6</v>
      </c>
      <c r="J8" s="2"/>
      <c r="K8" s="2">
        <f t="shared" si="0"/>
        <v>17</v>
      </c>
    </row>
    <row r="9" spans="1:11" x14ac:dyDescent="0.25">
      <c r="A9" s="2">
        <v>6</v>
      </c>
      <c r="B9" s="2" t="s">
        <v>4</v>
      </c>
      <c r="C9" s="2"/>
      <c r="D9" s="2"/>
      <c r="E9" s="2">
        <f>16</f>
        <v>16</v>
      </c>
      <c r="F9" s="2"/>
      <c r="G9" s="2"/>
      <c r="H9" s="2"/>
      <c r="I9" s="2"/>
      <c r="J9" s="2"/>
      <c r="K9" s="2">
        <f t="shared" si="0"/>
        <v>16</v>
      </c>
    </row>
    <row r="10" spans="1:11" x14ac:dyDescent="0.25">
      <c r="A10">
        <v>7</v>
      </c>
      <c r="B10" t="s">
        <v>18</v>
      </c>
      <c r="H10">
        <f>4+3</f>
        <v>7</v>
      </c>
      <c r="I10">
        <f>2+2+4</f>
        <v>8</v>
      </c>
      <c r="K10">
        <f t="shared" si="0"/>
        <v>15</v>
      </c>
    </row>
    <row r="11" spans="1:11" x14ac:dyDescent="0.25">
      <c r="A11">
        <v>8</v>
      </c>
      <c r="B11" t="s">
        <v>19</v>
      </c>
      <c r="C11">
        <v>4</v>
      </c>
      <c r="E11">
        <v>4</v>
      </c>
      <c r="J11">
        <f>6</f>
        <v>6</v>
      </c>
      <c r="K11">
        <f t="shared" si="0"/>
        <v>14</v>
      </c>
    </row>
    <row r="12" spans="1:11" x14ac:dyDescent="0.25">
      <c r="A12">
        <v>9</v>
      </c>
      <c r="B12" t="s">
        <v>20</v>
      </c>
      <c r="C12">
        <v>3</v>
      </c>
      <c r="H12">
        <f>4+2</f>
        <v>6</v>
      </c>
      <c r="I12">
        <f>2+1</f>
        <v>3</v>
      </c>
      <c r="K12">
        <f t="shared" si="0"/>
        <v>12</v>
      </c>
    </row>
    <row r="13" spans="1:11" x14ac:dyDescent="0.25">
      <c r="A13">
        <v>9</v>
      </c>
      <c r="B13" t="s">
        <v>21</v>
      </c>
      <c r="G13">
        <v>5</v>
      </c>
      <c r="H13">
        <f>2+5</f>
        <v>7</v>
      </c>
      <c r="K13">
        <f t="shared" si="0"/>
        <v>12</v>
      </c>
    </row>
    <row r="14" spans="1:11" x14ac:dyDescent="0.25">
      <c r="A14">
        <v>10</v>
      </c>
      <c r="B14" t="s">
        <v>22</v>
      </c>
      <c r="G14">
        <v>6</v>
      </c>
      <c r="H14">
        <f>4</f>
        <v>4</v>
      </c>
      <c r="K14">
        <f t="shared" si="0"/>
        <v>10</v>
      </c>
    </row>
    <row r="15" spans="1:11" x14ac:dyDescent="0.25">
      <c r="A15">
        <v>11</v>
      </c>
      <c r="B15" t="s">
        <v>23</v>
      </c>
      <c r="H15">
        <f>6+1</f>
        <v>7</v>
      </c>
      <c r="K15">
        <f t="shared" si="0"/>
        <v>7</v>
      </c>
    </row>
    <row r="16" spans="1:11" x14ac:dyDescent="0.25">
      <c r="A16">
        <v>12</v>
      </c>
      <c r="B16" t="s">
        <v>7</v>
      </c>
      <c r="F16">
        <v>2</v>
      </c>
      <c r="H16">
        <f>4</f>
        <v>4</v>
      </c>
      <c r="K16">
        <f t="shared" si="0"/>
        <v>6</v>
      </c>
    </row>
    <row r="17" spans="1:11" x14ac:dyDescent="0.25">
      <c r="A17">
        <v>12</v>
      </c>
      <c r="B17" t="s">
        <v>24</v>
      </c>
      <c r="G17">
        <v>6</v>
      </c>
      <c r="K17">
        <f t="shared" si="0"/>
        <v>6</v>
      </c>
    </row>
    <row r="18" spans="1:11" x14ac:dyDescent="0.25">
      <c r="A18">
        <v>12</v>
      </c>
      <c r="B18" t="s">
        <v>25</v>
      </c>
      <c r="H18">
        <v>6</v>
      </c>
      <c r="K18">
        <f t="shared" si="0"/>
        <v>6</v>
      </c>
    </row>
    <row r="19" spans="1:11" x14ac:dyDescent="0.25">
      <c r="A19">
        <v>13</v>
      </c>
      <c r="B19" t="s">
        <v>26</v>
      </c>
      <c r="F19">
        <v>5</v>
      </c>
      <c r="K19">
        <f t="shared" si="0"/>
        <v>5</v>
      </c>
    </row>
    <row r="20" spans="1:11" x14ac:dyDescent="0.25">
      <c r="A20">
        <v>13</v>
      </c>
      <c r="B20" t="s">
        <v>8</v>
      </c>
      <c r="F20">
        <v>5</v>
      </c>
      <c r="K20">
        <f t="shared" si="0"/>
        <v>5</v>
      </c>
    </row>
    <row r="21" spans="1:11" x14ac:dyDescent="0.25">
      <c r="A21">
        <v>13</v>
      </c>
      <c r="B21" t="s">
        <v>27</v>
      </c>
      <c r="H21">
        <f>4+1</f>
        <v>5</v>
      </c>
      <c r="K21">
        <f t="shared" si="0"/>
        <v>5</v>
      </c>
    </row>
    <row r="22" spans="1:11" x14ac:dyDescent="0.25">
      <c r="A22">
        <v>14</v>
      </c>
      <c r="B22" t="s">
        <v>28</v>
      </c>
      <c r="E22">
        <v>2</v>
      </c>
      <c r="F22">
        <v>2</v>
      </c>
      <c r="K22">
        <f t="shared" si="0"/>
        <v>4</v>
      </c>
    </row>
    <row r="23" spans="1:11" x14ac:dyDescent="0.25">
      <c r="A23">
        <v>14</v>
      </c>
      <c r="B23" t="s">
        <v>29</v>
      </c>
      <c r="H23">
        <v>4</v>
      </c>
      <c r="K23">
        <v>4</v>
      </c>
    </row>
    <row r="24" spans="1:11" x14ac:dyDescent="0.25">
      <c r="A24">
        <v>15</v>
      </c>
      <c r="B24" t="s">
        <v>10</v>
      </c>
      <c r="I24">
        <f>2</f>
        <v>2</v>
      </c>
      <c r="K24">
        <f>SUM(C24:J24)</f>
        <v>2</v>
      </c>
    </row>
    <row r="25" spans="1:11" x14ac:dyDescent="0.25">
      <c r="A25">
        <v>16</v>
      </c>
      <c r="B25" t="s">
        <v>3</v>
      </c>
      <c r="C25">
        <v>1</v>
      </c>
      <c r="K25">
        <f>SUM(C25:J25)</f>
        <v>1</v>
      </c>
    </row>
  </sheetData>
  <sortState xmlns:xlrd2="http://schemas.microsoft.com/office/spreadsheetml/2017/richdata2" ref="A4:K25">
    <sortCondition descending="1" ref="K4:K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9BA8A-9795-4ED3-AEBC-906DBC2C2AA0}">
  <dimension ref="A1:K9"/>
  <sheetViews>
    <sheetView tabSelected="1" workbookViewId="0">
      <selection activeCell="B15" sqref="B15"/>
    </sheetView>
  </sheetViews>
  <sheetFormatPr defaultRowHeight="15" x14ac:dyDescent="0.25"/>
  <cols>
    <col min="2" max="2" width="41.5703125" bestFit="1" customWidth="1"/>
  </cols>
  <sheetData>
    <row r="1" spans="1:11" x14ac:dyDescent="0.25">
      <c r="B1" t="s">
        <v>11</v>
      </c>
    </row>
    <row r="2" spans="1:11" x14ac:dyDescent="0.25">
      <c r="A2" t="s">
        <v>14</v>
      </c>
      <c r="C2" s="1" t="s">
        <v>35</v>
      </c>
      <c r="D2" s="1" t="s">
        <v>36</v>
      </c>
      <c r="E2" s="1" t="s">
        <v>39</v>
      </c>
      <c r="F2" s="1" t="s">
        <v>37</v>
      </c>
      <c r="G2" s="1" t="s">
        <v>38</v>
      </c>
      <c r="H2" s="1" t="s">
        <v>41</v>
      </c>
      <c r="I2" s="1" t="s">
        <v>42</v>
      </c>
      <c r="J2" s="1" t="s">
        <v>12</v>
      </c>
    </row>
    <row r="3" spans="1:11" x14ac:dyDescent="0.25">
      <c r="A3" s="2">
        <v>1</v>
      </c>
      <c r="B3" t="s">
        <v>30</v>
      </c>
      <c r="F3">
        <v>6</v>
      </c>
      <c r="G3">
        <v>4</v>
      </c>
      <c r="I3">
        <f>12</f>
        <v>12</v>
      </c>
      <c r="J3">
        <f>6+6+2+10+10+6</f>
        <v>40</v>
      </c>
      <c r="K3">
        <f t="shared" ref="K3:K9" si="0">SUM(C3:J3)</f>
        <v>62</v>
      </c>
    </row>
    <row r="4" spans="1:11" s="4" customFormat="1" x14ac:dyDescent="0.25">
      <c r="A4" s="3">
        <v>2</v>
      </c>
      <c r="B4" s="4" t="s">
        <v>31</v>
      </c>
      <c r="C4" s="4">
        <f>8+7+5</f>
        <v>20</v>
      </c>
      <c r="K4" s="4">
        <f t="shared" si="0"/>
        <v>20</v>
      </c>
    </row>
    <row r="5" spans="1:11" x14ac:dyDescent="0.25">
      <c r="A5" s="2">
        <v>2</v>
      </c>
      <c r="B5" t="s">
        <v>5</v>
      </c>
      <c r="D5">
        <f>12+8</f>
        <v>20</v>
      </c>
      <c r="K5">
        <f t="shared" si="0"/>
        <v>20</v>
      </c>
    </row>
    <row r="6" spans="1:11" x14ac:dyDescent="0.25">
      <c r="A6" s="2">
        <v>3</v>
      </c>
      <c r="B6" t="s">
        <v>9</v>
      </c>
      <c r="H6">
        <v>16</v>
      </c>
      <c r="K6">
        <f t="shared" si="0"/>
        <v>16</v>
      </c>
    </row>
    <row r="7" spans="1:11" x14ac:dyDescent="0.25">
      <c r="A7">
        <v>4</v>
      </c>
      <c r="B7" t="s">
        <v>6</v>
      </c>
      <c r="F7">
        <v>4</v>
      </c>
      <c r="H7">
        <v>4</v>
      </c>
      <c r="I7">
        <f>2</f>
        <v>2</v>
      </c>
      <c r="K7">
        <f t="shared" si="0"/>
        <v>10</v>
      </c>
    </row>
    <row r="8" spans="1:11" x14ac:dyDescent="0.25">
      <c r="A8">
        <v>5</v>
      </c>
      <c r="B8" t="s">
        <v>33</v>
      </c>
      <c r="H8">
        <v>6</v>
      </c>
      <c r="K8">
        <f t="shared" si="0"/>
        <v>6</v>
      </c>
    </row>
    <row r="9" spans="1:11" x14ac:dyDescent="0.25">
      <c r="A9">
        <v>6</v>
      </c>
      <c r="B9" t="s">
        <v>32</v>
      </c>
      <c r="H9">
        <v>4</v>
      </c>
      <c r="K9">
        <f t="shared" si="0"/>
        <v>4</v>
      </c>
    </row>
  </sheetData>
  <sortState xmlns:xlrd2="http://schemas.microsoft.com/office/spreadsheetml/2017/richdata2" ref="B3:K9">
    <sortCondition descending="1" ref="K3:K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Privat, spring hest</vt:lpstr>
      <vt:lpstr>Privat, spring pony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Mikkelsen</dc:creator>
  <cp:lastModifiedBy>Emilie Johansen (DHL DK)</cp:lastModifiedBy>
  <dcterms:created xsi:type="dcterms:W3CDTF">2024-04-07T09:53:55Z</dcterms:created>
  <dcterms:modified xsi:type="dcterms:W3CDTF">2024-04-09T09:59:31Z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6915f3-2f02-4945-8997-f2963298db46_Enabled">
    <vt:lpwstr>true</vt:lpwstr>
  </property>
  <property fmtid="{D5CDD505-2E9C-101B-9397-08002B2CF9AE}" pid="3" name="MSIP_Label_736915f3-2f02-4945-8997-f2963298db46_SetDate">
    <vt:lpwstr>2024-04-09T09:56:58Z</vt:lpwstr>
  </property>
  <property fmtid="{D5CDD505-2E9C-101B-9397-08002B2CF9AE}" pid="4" name="MSIP_Label_736915f3-2f02-4945-8997-f2963298db46_Method">
    <vt:lpwstr>Standard</vt:lpwstr>
  </property>
  <property fmtid="{D5CDD505-2E9C-101B-9397-08002B2CF9AE}" pid="5" name="MSIP_Label_736915f3-2f02-4945-8997-f2963298db46_Name">
    <vt:lpwstr>Internal</vt:lpwstr>
  </property>
  <property fmtid="{D5CDD505-2E9C-101B-9397-08002B2CF9AE}" pid="6" name="MSIP_Label_736915f3-2f02-4945-8997-f2963298db46_SiteId">
    <vt:lpwstr>cd99fef8-1cd3-4a2a-9bdf-15531181d65e</vt:lpwstr>
  </property>
  <property fmtid="{D5CDD505-2E9C-101B-9397-08002B2CF9AE}" pid="7" name="MSIP_Label_736915f3-2f02-4945-8997-f2963298db46_ActionId">
    <vt:lpwstr>ca114ece-76c3-45a6-848c-2b7fa2586435</vt:lpwstr>
  </property>
  <property fmtid="{D5CDD505-2E9C-101B-9397-08002B2CF9AE}" pid="8" name="MSIP_Label_736915f3-2f02-4945-8997-f2963298db46_ContentBits">
    <vt:lpwstr>1</vt:lpwstr>
  </property>
</Properties>
</file>